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7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<sst xmlns="http://schemas.openxmlformats.org/spreadsheetml/2006/main" count="138" uniqueCount="93">
  <si>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КБК</t>
  </si>
  <si>
    <t>Налог</t>
  </si>
  <si>
    <t>182 10601030 10 0000 110</t>
  </si>
  <si>
    <t>182 10102000 00 0000 110</t>
  </si>
  <si>
    <t>182 10503000 01 0000 110</t>
  </si>
  <si>
    <t>Аренда имущества</t>
  </si>
  <si>
    <t>СОБСТВЕННЫЕ ДОХОДЫ</t>
  </si>
  <si>
    <t>Итого</t>
  </si>
  <si>
    <t>Уличное освещение</t>
  </si>
  <si>
    <t>Глава СП                                                                                       А.Х. Габдуллин</t>
  </si>
  <si>
    <t>РАСХОДЫ</t>
  </si>
  <si>
    <t>Итого ДОХОДЫ</t>
  </si>
  <si>
    <t>Дотация из МР</t>
  </si>
  <si>
    <t>транспортный налог</t>
  </si>
  <si>
    <t>земельный налог</t>
  </si>
  <si>
    <t xml:space="preserve"> налог на имущество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</si>
  <si>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</si>
  <si>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</si>
  <si>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</si>
  <si>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</si>
  <si>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</si>
  <si>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</si>
  <si>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 xml:space="preserve">освещение </t>
  </si>
  <si>
    <t>услуги связи</t>
  </si>
  <si>
    <t>Дорожный фонд</t>
  </si>
  <si>
    <t>плановая смена ЭЦП</t>
  </si>
  <si>
    <t>Субсидии РБ на благ-во</t>
  </si>
  <si>
    <t>Терроризм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</si>
  <si>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</si>
  <si>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</si>
  <si>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</si>
  <si>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</si>
  <si>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</si>
  <si>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</si>
  <si>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</si>
  <si>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>Материальные запасы</t>
  </si>
  <si>
    <t>Прочие услуги</t>
  </si>
  <si>
    <t>Страховые взносы</t>
  </si>
  <si>
    <t>СП Тавтимановский сельсовет</t>
  </si>
  <si>
    <t>Имамутдинов Ф.А.</t>
  </si>
  <si>
    <t>Прочие</t>
  </si>
  <si>
    <t>182 10606033 10 0000 110</t>
  </si>
  <si>
    <t>182 10606043 10 0000 110</t>
  </si>
  <si>
    <t>791 11705050 10 0000 180</t>
  </si>
  <si>
    <t>земельный налог ЮЛ</t>
  </si>
  <si>
    <t>земельный налог ФЛ</t>
  </si>
  <si>
    <t>имущество ФЛ</t>
  </si>
  <si>
    <t>НДФЛ</t>
  </si>
  <si>
    <t>ЕСХН</t>
  </si>
  <si>
    <t>Пр.неналоговые доходы</t>
  </si>
  <si>
    <t>Гос.пошлина</t>
  </si>
  <si>
    <t>Доходы от платных услуг</t>
  </si>
  <si>
    <t>791 10804020 01 1000 110</t>
  </si>
  <si>
    <t>791 11302995 10 0000 130</t>
  </si>
  <si>
    <t>863 111 0503510 0000 120</t>
  </si>
  <si>
    <t>863 111 0501305 0000 120</t>
  </si>
  <si>
    <t>Аренда земли</t>
  </si>
  <si>
    <t>ГСМ</t>
  </si>
  <si>
    <t>Канцтовары</t>
  </si>
  <si>
    <t>услуги отопления</t>
  </si>
  <si>
    <t xml:space="preserve">Прогноз на 2021-2023 гг. </t>
  </si>
  <si>
    <t>Загретдинова Р.В.</t>
  </si>
  <si>
    <t>Вид/Раздел 102 Глава</t>
  </si>
  <si>
    <t>Вид/Раздел 104 Аппарат</t>
  </si>
  <si>
    <t xml:space="preserve"> Вид/Раздел 310 Противопожарная безопасность</t>
  </si>
  <si>
    <t>Вид/Раздел 0203 Военно-учетный стол</t>
  </si>
  <si>
    <t>Вид/Раздел 0409 Дорожный Фонд</t>
  </si>
  <si>
    <t>Вид/Раздел 0503 Благоустройство гр.13</t>
  </si>
  <si>
    <t>Вид/Раздел 0503 Благоустройство гр.11</t>
  </si>
  <si>
    <t>Вид/Раздел 0605 Охрана окружающей среды</t>
  </si>
  <si>
    <t xml:space="preserve"> Вид/Раздел 1101 Физкультура и спорт</t>
  </si>
  <si>
    <t xml:space="preserve"> Вид/Раздел 0801 Культура</t>
  </si>
  <si>
    <t>121/211</t>
  </si>
  <si>
    <t>129/213</t>
  </si>
  <si>
    <t>242/221</t>
  </si>
  <si>
    <t>244/223.6</t>
  </si>
  <si>
    <t>244/223.5</t>
  </si>
  <si>
    <t>244/225.6</t>
  </si>
  <si>
    <t>242/226.7</t>
  </si>
  <si>
    <t>852/291</t>
  </si>
  <si>
    <t>851/291</t>
  </si>
  <si>
    <t>244/343</t>
  </si>
  <si>
    <t>244/346</t>
  </si>
  <si>
    <t>244/227</t>
  </si>
  <si>
    <t>244/226.10</t>
  </si>
  <si>
    <t>244/349</t>
  </si>
  <si>
    <t>социальные выплаты персоналу</t>
  </si>
  <si>
    <t>121/266</t>
  </si>
  <si>
    <t>( руб.)</t>
  </si>
  <si>
    <t>прочие услуги</t>
  </si>
  <si>
    <t>244/343.2</t>
  </si>
  <si>
    <t>244/344</t>
  </si>
  <si>
    <t>Страховка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</si>
</sst>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3" fillId="33" borderId="17" xfId="0" applyNumberFormat="1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>
      <alignment horizontal="center" vertical="top" wrapText="1"/>
    </xf>
    <xf numFmtId="3" fontId="4" fillId="33" borderId="23" xfId="0" applyNumberFormat="1" applyFont="1" applyFill="1" applyBorder="1" applyAlignment="1">
      <alignment horizontal="center" vertical="top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top" wrapText="1"/>
    </xf>
    <xf numFmtId="3" fontId="3" fillId="33" borderId="15" xfId="0" applyNumberFormat="1" applyFont="1" applyFill="1" applyBorder="1" applyAlignment="1">
      <alignment horizontal="center" vertical="top" wrapText="1"/>
    </xf>
    <xf numFmtId="3" fontId="4" fillId="33" borderId="15" xfId="0" applyNumberFormat="1" applyFont="1" applyFill="1" applyBorder="1" applyAlignment="1">
      <alignment horizontal="center" vertical="top" wrapText="1"/>
    </xf>
    <xf numFmtId="3" fontId="4" fillId="33" borderId="26" xfId="0" applyNumberFormat="1" applyFont="1" applyFill="1" applyBorder="1" applyAlignment="1">
      <alignment horizontal="center" vertical="top" wrapText="1"/>
    </xf>
    <xf numFmtId="3" fontId="4" fillId="33" borderId="21" xfId="0" applyNumberFormat="1" applyFont="1" applyFill="1" applyBorder="1" applyAlignment="1">
      <alignment horizontal="center" vertical="top" wrapText="1"/>
    </xf>
    <xf numFmtId="3" fontId="15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center" vertical="top" wrapText="1"/>
    </xf>
    <xf numFmtId="3" fontId="7" fillId="33" borderId="27" xfId="0" applyNumberFormat="1" applyFont="1" applyFill="1" applyBorder="1" applyAlignment="1">
      <alignment horizontal="center" vertical="top" wrapText="1"/>
    </xf>
    <xf numFmtId="3" fontId="3" fillId="33" borderId="25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top" wrapText="1"/>
    </xf>
    <xf numFmtId="3" fontId="4" fillId="33" borderId="27" xfId="0" applyNumberFormat="1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top" wrapText="1"/>
    </xf>
    <xf numFmtId="3" fontId="4" fillId="33" borderId="28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Alignment="1">
      <alignment/>
    </xf>
    <xf numFmtId="3" fontId="13" fillId="33" borderId="0" xfId="0" applyNumberFormat="1" applyFont="1" applyFill="1" applyAlignment="1">
      <alignment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3"/>
  <sheetViews>
    <sheetView tabSelected="1" zoomScale="110" zoomScaleNormal="110" workbookViewId="0" topLeftCell="A10">
      <selection activeCell="F42" sqref="F42"/>
    </sheetView>
  </sheetViews>
  <sheetFormatPr defaultColWidth="9.140625" defaultRowHeight="15"/>
  <cols>
    <col min="1" max="1" width="2.57421875" style="0" customWidth="1"/>
    <col min="2" max="2" width="30.140625" style="0" customWidth="1"/>
    <col min="3" max="3" width="22.8515625" style="0" customWidth="1"/>
    <col min="4" max="4" width="14.28125" style="70" customWidth="1"/>
    <col min="5" max="6" width="13.140625" style="69" customWidth="1"/>
    <col min="7" max="7" width="13.140625" style="4" customWidth="1"/>
  </cols>
  <sheetData>
    <row r="1" spans="2:7" ht="13.5" customHeight="1">
      <c r="B1" s="97" t="s">
        <v>38</v>
      </c>
      <c r="C1" s="97"/>
      <c r="D1" s="97"/>
      <c r="E1" s="97"/>
      <c r="F1" s="97"/>
      <c r="G1" s="5"/>
    </row>
    <row r="2" spans="2:7" ht="12" customHeight="1">
      <c r="B2" s="98" t="s">
        <v>60</v>
      </c>
      <c r="C2" s="98"/>
      <c r="D2" s="98"/>
      <c r="E2" s="98"/>
      <c r="F2" s="98"/>
      <c r="G2" s="6"/>
    </row>
    <row r="3" spans="2:7" ht="13.5" customHeight="1" thickBot="1">
      <c r="B3" s="2" t="s">
        <v>19</v>
      </c>
      <c r="D3" s="55" t="s">
        <v>88</v>
      </c>
      <c r="E3" s="56" t="s">
        <v>88</v>
      </c>
      <c r="F3" s="56" t="s">
        <v>88</v>
      </c>
      <c r="G3" s="3"/>
    </row>
    <row r="4" spans="2:7" s="11" customFormat="1" ht="11.25" customHeight="1">
      <c r="B4" s="18" t="s">
        <v>0</v>
      </c>
      <c r="C4" s="19" t="s">
        <v>1</v>
      </c>
      <c r="D4" s="57">
        <v>2021</v>
      </c>
      <c r="E4" s="58">
        <v>2022</v>
      </c>
      <c r="F4" s="59">
        <v>2023</v>
      </c>
      <c r="G4" s="10"/>
    </row>
    <row r="5" spans="2:7" ht="15" customHeight="1">
      <c r="B5" s="20" t="s">
        <v>41</v>
      </c>
      <c r="C5" s="16" t="s">
        <v>44</v>
      </c>
      <c r="D5" s="42">
        <v>40200</v>
      </c>
      <c r="E5" s="42">
        <v>42000</v>
      </c>
      <c r="F5" s="45">
        <v>43000</v>
      </c>
      <c r="G5" s="7"/>
    </row>
    <row r="6" spans="2:9" ht="13.5" customHeight="1">
      <c r="B6" s="20" t="s">
        <v>42</v>
      </c>
      <c r="C6" s="16" t="s">
        <v>45</v>
      </c>
      <c r="D6" s="42">
        <v>205000</v>
      </c>
      <c r="E6" s="42">
        <v>214200</v>
      </c>
      <c r="F6" s="45">
        <v>225100</v>
      </c>
      <c r="G6" s="7"/>
      <c r="H6" s="7"/>
      <c r="I6" s="7"/>
    </row>
    <row r="7" spans="2:7" ht="13.5" customHeight="1">
      <c r="B7" s="20" t="s">
        <v>2</v>
      </c>
      <c r="C7" s="16" t="s">
        <v>46</v>
      </c>
      <c r="D7" s="42">
        <v>175500</v>
      </c>
      <c r="E7" s="42">
        <v>183400</v>
      </c>
      <c r="F7" s="45">
        <v>191600</v>
      </c>
      <c r="G7" s="7"/>
    </row>
    <row r="8" spans="2:7" ht="15.75" customHeight="1">
      <c r="B8" s="20" t="s">
        <v>3</v>
      </c>
      <c r="C8" s="16" t="s">
        <v>47</v>
      </c>
      <c r="D8" s="42">
        <v>118400</v>
      </c>
      <c r="E8" s="42">
        <v>130000</v>
      </c>
      <c r="F8" s="45">
        <v>143600</v>
      </c>
      <c r="G8" s="7"/>
    </row>
    <row r="9" spans="2:7" ht="14.25" customHeight="1">
      <c r="B9" s="20" t="s">
        <v>4</v>
      </c>
      <c r="C9" s="16" t="s">
        <v>48</v>
      </c>
      <c r="D9" s="42">
        <v>0</v>
      </c>
      <c r="E9" s="42">
        <v>0</v>
      </c>
      <c r="F9" s="45">
        <v>0</v>
      </c>
      <c r="G9" s="7"/>
    </row>
    <row r="10" spans="2:7" ht="14.25" customHeight="1">
      <c r="B10" s="20" t="s">
        <v>43</v>
      </c>
      <c r="C10" s="16" t="s">
        <v>49</v>
      </c>
      <c r="D10" s="42">
        <v>15000</v>
      </c>
      <c r="E10" s="42">
        <v>15900</v>
      </c>
      <c r="F10" s="45">
        <v>16700</v>
      </c>
      <c r="G10" s="7"/>
    </row>
    <row r="11" spans="2:7" ht="13.5" customHeight="1">
      <c r="B11" s="38" t="s">
        <v>52</v>
      </c>
      <c r="C11" s="16" t="s">
        <v>50</v>
      </c>
      <c r="D11" s="42">
        <v>4700</v>
      </c>
      <c r="E11" s="42">
        <v>4900</v>
      </c>
      <c r="F11" s="45">
        <v>5000</v>
      </c>
      <c r="G11" s="7"/>
    </row>
    <row r="12" spans="2:7" ht="13.5" customHeight="1">
      <c r="B12" s="38" t="s">
        <v>53</v>
      </c>
      <c r="C12" s="16" t="s">
        <v>51</v>
      </c>
      <c r="D12" s="42">
        <v>150000</v>
      </c>
      <c r="E12" s="42">
        <v>156700</v>
      </c>
      <c r="F12" s="45">
        <v>164600</v>
      </c>
      <c r="G12" s="7"/>
    </row>
    <row r="13" spans="2:7" ht="13.5" customHeight="1">
      <c r="B13" s="39" t="s">
        <v>54</v>
      </c>
      <c r="C13" s="16" t="s">
        <v>5</v>
      </c>
      <c r="D13" s="42">
        <v>0</v>
      </c>
      <c r="E13" s="42">
        <v>0</v>
      </c>
      <c r="F13" s="45">
        <v>0</v>
      </c>
      <c r="G13" s="7"/>
    </row>
    <row r="14" spans="2:7" ht="13.5" customHeight="1">
      <c r="B14" s="39" t="s">
        <v>55</v>
      </c>
      <c r="C14" s="16" t="s">
        <v>56</v>
      </c>
      <c r="D14" s="44">
        <v>16400</v>
      </c>
      <c r="E14" s="44">
        <v>17100</v>
      </c>
      <c r="F14" s="60">
        <v>17900</v>
      </c>
      <c r="G14" s="7"/>
    </row>
    <row r="15" spans="2:7" ht="13.5" customHeight="1" thickBot="1">
      <c r="B15" s="76" t="s">
        <v>6</v>
      </c>
      <c r="C15" s="77"/>
      <c r="D15" s="46">
        <f>SUM(D5:D14)</f>
        <v>725200</v>
      </c>
      <c r="E15" s="46">
        <f>SUM(E5:E14)</f>
        <v>764200</v>
      </c>
      <c r="F15" s="47">
        <f>SUM(F5:F14)</f>
        <v>807500</v>
      </c>
      <c r="G15" s="8"/>
    </row>
    <row r="16" spans="2:7" ht="12.75" customHeight="1">
      <c r="B16" s="71" t="s">
        <v>17</v>
      </c>
      <c r="C16" s="72"/>
      <c r="D16" s="52">
        <v>236000</v>
      </c>
      <c r="E16" s="52">
        <v>238000</v>
      </c>
      <c r="F16" s="53">
        <v>248000</v>
      </c>
      <c r="G16" s="9"/>
    </row>
    <row r="17" spans="2:7" ht="14.25" customHeight="1">
      <c r="B17" s="78" t="s">
        <v>26</v>
      </c>
      <c r="C17" s="79"/>
      <c r="D17" s="61">
        <v>500000</v>
      </c>
      <c r="E17" s="61">
        <v>0</v>
      </c>
      <c r="F17" s="62">
        <v>0</v>
      </c>
      <c r="G17" s="9"/>
    </row>
    <row r="18" spans="2:7" ht="14.25" customHeight="1">
      <c r="B18" s="21" t="s">
        <v>24</v>
      </c>
      <c r="C18" s="17"/>
      <c r="D18" s="61">
        <v>500000</v>
      </c>
      <c r="E18" s="61">
        <v>500000</v>
      </c>
      <c r="F18" s="62">
        <v>500000</v>
      </c>
      <c r="G18" s="9"/>
    </row>
    <row r="19" spans="2:7" ht="14.25" customHeight="1" thickBot="1">
      <c r="B19" s="99" t="s">
        <v>12</v>
      </c>
      <c r="C19" s="100"/>
      <c r="D19" s="63">
        <v>2983000</v>
      </c>
      <c r="E19" s="63">
        <v>2983000</v>
      </c>
      <c r="F19" s="64">
        <v>2983000</v>
      </c>
      <c r="G19" s="9"/>
    </row>
    <row r="20" spans="2:7" ht="12.75" customHeight="1">
      <c r="B20" s="74" t="s">
        <v>11</v>
      </c>
      <c r="C20" s="75"/>
      <c r="D20" s="65">
        <f>D15+D17+D18+D19+D16</f>
        <v>4944200</v>
      </c>
      <c r="E20" s="65">
        <f>E15+E17+E18+E19+E16</f>
        <v>4485200</v>
      </c>
      <c r="F20" s="66">
        <f>F15+F17+F18+F19+F16</f>
        <v>4538500</v>
      </c>
      <c r="G20" s="9"/>
    </row>
    <row r="21" spans="2:7" ht="13.5" customHeight="1" thickBot="1">
      <c r="B21" s="76" t="s">
        <v>10</v>
      </c>
      <c r="C21" s="77"/>
      <c r="D21" s="46">
        <f>D85</f>
        <v>4944200</v>
      </c>
      <c r="E21" s="46">
        <f>E85</f>
        <v>4485200</v>
      </c>
      <c r="F21" s="47">
        <f>F85</f>
        <v>4538500</v>
      </c>
      <c r="G21" s="9"/>
    </row>
    <row r="22" spans="2:7" ht="24.75" customHeight="1">
      <c r="B22" s="73" t="s">
        <v>62</v>
      </c>
      <c r="C22" s="73"/>
      <c r="D22" s="73"/>
      <c r="E22" s="73"/>
      <c r="F22" s="73"/>
      <c r="G22" s="9"/>
    </row>
    <row r="23" spans="2:7" ht="15" customHeight="1">
      <c r="B23" s="41" t="s">
        <v>31</v>
      </c>
      <c r="C23" s="15" t="s">
        <v>72</v>
      </c>
      <c r="D23" s="42">
        <v>667000</v>
      </c>
      <c r="E23" s="42">
        <v>667000</v>
      </c>
      <c r="F23" s="42">
        <v>667000</v>
      </c>
      <c r="G23" s="7"/>
    </row>
    <row r="24" spans="2:7" ht="12.75" customHeight="1">
      <c r="B24" s="41" t="s">
        <v>32</v>
      </c>
      <c r="C24" s="15" t="s">
        <v>73</v>
      </c>
      <c r="D24" s="42">
        <v>202000</v>
      </c>
      <c r="E24" s="42">
        <v>202000</v>
      </c>
      <c r="F24" s="42">
        <v>202000</v>
      </c>
      <c r="G24" s="7"/>
    </row>
    <row r="25" spans="2:7" ht="12.75" customHeight="1">
      <c r="B25" s="101" t="s">
        <v>33</v>
      </c>
      <c r="C25" s="101"/>
      <c r="D25" s="43">
        <f>SUM(D23:D24)</f>
        <v>869000</v>
      </c>
      <c r="E25" s="43">
        <f>SUM(E23:E24)</f>
        <v>869000</v>
      </c>
      <c r="F25" s="43">
        <f>SUM(F23:F24)</f>
        <v>869000</v>
      </c>
      <c r="G25" s="9"/>
    </row>
    <row r="26" spans="2:7" ht="18" customHeight="1">
      <c r="B26" s="92" t="s">
        <v>63</v>
      </c>
      <c r="C26" s="73"/>
      <c r="D26" s="73"/>
      <c r="E26" s="73"/>
      <c r="F26" s="93"/>
      <c r="G26" s="9"/>
    </row>
    <row r="27" spans="2:7" ht="14.25" customHeight="1">
      <c r="B27" s="22" t="s">
        <v>31</v>
      </c>
      <c r="C27" s="15" t="s">
        <v>72</v>
      </c>
      <c r="D27" s="42">
        <v>1586000</v>
      </c>
      <c r="E27" s="42">
        <v>1586000</v>
      </c>
      <c r="F27" s="42">
        <v>1574000</v>
      </c>
      <c r="G27" s="7"/>
    </row>
    <row r="28" spans="2:7" ht="14.25" customHeight="1">
      <c r="B28" s="23" t="s">
        <v>37</v>
      </c>
      <c r="C28" s="15" t="s">
        <v>73</v>
      </c>
      <c r="D28" s="42">
        <v>469000</v>
      </c>
      <c r="E28" s="42">
        <v>469000</v>
      </c>
      <c r="F28" s="42">
        <v>469000</v>
      </c>
      <c r="G28" s="7"/>
    </row>
    <row r="29" spans="2:7" ht="14.25" customHeight="1">
      <c r="B29" s="23" t="s">
        <v>86</v>
      </c>
      <c r="C29" s="15" t="s">
        <v>87</v>
      </c>
      <c r="D29" s="42">
        <v>10000</v>
      </c>
      <c r="E29" s="42">
        <v>10000</v>
      </c>
      <c r="F29" s="42">
        <v>10000</v>
      </c>
      <c r="G29" s="7"/>
    </row>
    <row r="30" spans="2:7" ht="15.75" customHeight="1">
      <c r="B30" s="23" t="s">
        <v>23</v>
      </c>
      <c r="C30" s="15" t="s">
        <v>74</v>
      </c>
      <c r="D30" s="42">
        <v>60000</v>
      </c>
      <c r="E30" s="42">
        <v>60000</v>
      </c>
      <c r="F30" s="42">
        <v>60000</v>
      </c>
      <c r="G30" s="7"/>
    </row>
    <row r="31" spans="2:7" ht="14.25" customHeight="1">
      <c r="B31" s="23" t="s">
        <v>22</v>
      </c>
      <c r="C31" s="15" t="s">
        <v>75</v>
      </c>
      <c r="D31" s="42">
        <v>70000</v>
      </c>
      <c r="E31" s="42">
        <v>70000</v>
      </c>
      <c r="F31" s="42">
        <v>70000</v>
      </c>
      <c r="G31" s="7"/>
    </row>
    <row r="32" spans="2:7" ht="14.25" customHeight="1">
      <c r="B32" s="23" t="s">
        <v>59</v>
      </c>
      <c r="C32" s="15" t="s">
        <v>76</v>
      </c>
      <c r="D32" s="42">
        <v>268100</v>
      </c>
      <c r="E32" s="42">
        <v>268100</v>
      </c>
      <c r="F32" s="42">
        <v>268100</v>
      </c>
      <c r="G32" s="7"/>
    </row>
    <row r="33" spans="2:7" ht="15">
      <c r="B33" s="23" t="s">
        <v>21</v>
      </c>
      <c r="C33" s="15" t="s">
        <v>77</v>
      </c>
      <c r="D33" s="42">
        <v>21000</v>
      </c>
      <c r="E33" s="42">
        <v>21000</v>
      </c>
      <c r="F33" s="42">
        <v>21000</v>
      </c>
      <c r="G33" s="7"/>
    </row>
    <row r="34" spans="2:7" ht="15">
      <c r="B34" s="23" t="s">
        <v>20</v>
      </c>
      <c r="C34" s="15" t="s">
        <v>83</v>
      </c>
      <c r="D34" s="42">
        <v>7000</v>
      </c>
      <c r="E34" s="42">
        <v>7000</v>
      </c>
      <c r="F34" s="42">
        <v>7000</v>
      </c>
      <c r="G34" s="7"/>
    </row>
    <row r="35" spans="2:7" ht="12" customHeight="1">
      <c r="B35" s="23" t="s">
        <v>25</v>
      </c>
      <c r="C35" s="15" t="s">
        <v>78</v>
      </c>
      <c r="D35" s="42">
        <v>20000</v>
      </c>
      <c r="E35" s="42">
        <v>20000</v>
      </c>
      <c r="F35" s="42">
        <v>20000</v>
      </c>
      <c r="G35" s="7"/>
    </row>
    <row r="36" spans="2:7" ht="12" customHeight="1">
      <c r="B36" s="23" t="s">
        <v>89</v>
      </c>
      <c r="C36" s="15" t="s">
        <v>84</v>
      </c>
      <c r="D36" s="42">
        <v>0</v>
      </c>
      <c r="E36" s="42">
        <v>0</v>
      </c>
      <c r="F36" s="42">
        <v>0</v>
      </c>
      <c r="G36" s="7"/>
    </row>
    <row r="37" spans="2:7" s="37" customFormat="1" ht="14.25" customHeight="1">
      <c r="B37" s="34" t="s">
        <v>13</v>
      </c>
      <c r="C37" s="35" t="s">
        <v>79</v>
      </c>
      <c r="D37" s="42">
        <v>7000</v>
      </c>
      <c r="E37" s="42">
        <v>7000</v>
      </c>
      <c r="F37" s="42">
        <v>7000</v>
      </c>
      <c r="G37" s="36"/>
    </row>
    <row r="38" spans="2:7" s="37" customFormat="1" ht="13.5" customHeight="1">
      <c r="B38" s="34" t="s">
        <v>14</v>
      </c>
      <c r="C38" s="35" t="s">
        <v>80</v>
      </c>
      <c r="D38" s="42">
        <v>2000</v>
      </c>
      <c r="E38" s="42">
        <v>2000</v>
      </c>
      <c r="F38" s="42">
        <v>2000</v>
      </c>
      <c r="G38" s="36"/>
    </row>
    <row r="39" spans="2:7" s="37" customFormat="1" ht="13.5" customHeight="1">
      <c r="B39" s="34" t="s">
        <v>15</v>
      </c>
      <c r="C39" s="35" t="s">
        <v>80</v>
      </c>
      <c r="D39" s="42">
        <v>1000</v>
      </c>
      <c r="E39" s="42">
        <v>1000</v>
      </c>
      <c r="F39" s="42">
        <v>1000</v>
      </c>
      <c r="G39" s="36"/>
    </row>
    <row r="40" spans="2:7" ht="12.75" customHeight="1">
      <c r="B40" s="23" t="s">
        <v>57</v>
      </c>
      <c r="C40" s="15" t="s">
        <v>81</v>
      </c>
      <c r="D40" s="42">
        <v>19900</v>
      </c>
      <c r="E40" s="42">
        <v>19900</v>
      </c>
      <c r="F40" s="42">
        <v>10900</v>
      </c>
      <c r="G40" s="7"/>
    </row>
    <row r="41" spans="2:7" ht="12.75" customHeight="1">
      <c r="B41" s="40" t="s">
        <v>58</v>
      </c>
      <c r="C41" s="29" t="s">
        <v>82</v>
      </c>
      <c r="D41" s="44">
        <v>10000</v>
      </c>
      <c r="E41" s="44">
        <v>10000</v>
      </c>
      <c r="F41" s="45">
        <v>10000</v>
      </c>
      <c r="G41" s="7"/>
    </row>
    <row r="42" spans="2:7" ht="17.25" customHeight="1" thickBot="1">
      <c r="B42" s="90" t="s">
        <v>34</v>
      </c>
      <c r="C42" s="91"/>
      <c r="D42" s="46">
        <f>SUM(D27:D41)</f>
        <v>2551000</v>
      </c>
      <c r="E42" s="46">
        <f>SUM(E27:E41)</f>
        <v>2551000</v>
      </c>
      <c r="F42" s="47">
        <f>SUM(F27:F41)</f>
        <v>2530000</v>
      </c>
      <c r="G42" s="9"/>
    </row>
    <row r="43" spans="2:7" ht="21.75" customHeight="1">
      <c r="B43" s="92" t="s">
        <v>64</v>
      </c>
      <c r="C43" s="73"/>
      <c r="D43" s="73"/>
      <c r="E43" s="73"/>
      <c r="F43" s="93"/>
      <c r="G43" s="9"/>
    </row>
    <row r="44" spans="2:7" ht="14.25" customHeight="1">
      <c r="B44" s="24" t="s">
        <v>36</v>
      </c>
      <c r="C44" s="15" t="s">
        <v>84</v>
      </c>
      <c r="D44" s="42">
        <v>128000</v>
      </c>
      <c r="E44" s="42">
        <v>128000</v>
      </c>
      <c r="F44" s="42">
        <v>128000</v>
      </c>
      <c r="G44" s="7"/>
    </row>
    <row r="45" spans="2:7" ht="12.75" customHeight="1">
      <c r="B45" s="24" t="s">
        <v>35</v>
      </c>
      <c r="C45" s="15" t="s">
        <v>81</v>
      </c>
      <c r="D45" s="42">
        <v>15000</v>
      </c>
      <c r="E45" s="42">
        <v>15000</v>
      </c>
      <c r="F45" s="42">
        <v>15000</v>
      </c>
      <c r="G45" s="7"/>
    </row>
    <row r="46" spans="2:7" ht="13.5" customHeight="1" thickBot="1">
      <c r="B46" s="102" t="s">
        <v>33</v>
      </c>
      <c r="C46" s="103"/>
      <c r="D46" s="48">
        <f>SUM(D44:D45)</f>
        <v>143000</v>
      </c>
      <c r="E46" s="48">
        <f>SUM(E44:E45)</f>
        <v>143000</v>
      </c>
      <c r="F46" s="49">
        <f>E46</f>
        <v>143000</v>
      </c>
      <c r="G46" s="9"/>
    </row>
    <row r="47" spans="2:7" ht="19.5" customHeight="1">
      <c r="B47" s="94" t="s">
        <v>65</v>
      </c>
      <c r="C47" s="95"/>
      <c r="D47" s="95"/>
      <c r="E47" s="95"/>
      <c r="F47" s="96"/>
      <c r="G47" s="9"/>
    </row>
    <row r="48" spans="2:7" ht="13.5" customHeight="1">
      <c r="B48" s="25" t="s">
        <v>17</v>
      </c>
      <c r="C48" s="15" t="s">
        <v>72</v>
      </c>
      <c r="D48" s="42">
        <v>178000</v>
      </c>
      <c r="E48" s="42">
        <v>179000</v>
      </c>
      <c r="F48" s="42">
        <v>187000</v>
      </c>
      <c r="G48" s="9"/>
    </row>
    <row r="49" spans="2:7" ht="13.5" customHeight="1">
      <c r="B49" s="25"/>
      <c r="C49" s="15" t="s">
        <v>73</v>
      </c>
      <c r="D49" s="42">
        <v>54000</v>
      </c>
      <c r="E49" s="42">
        <v>55000</v>
      </c>
      <c r="F49" s="42">
        <v>57000</v>
      </c>
      <c r="G49" s="9"/>
    </row>
    <row r="50" spans="2:7" ht="13.5" customHeight="1">
      <c r="B50" s="25"/>
      <c r="C50" s="15" t="s">
        <v>74</v>
      </c>
      <c r="D50" s="42"/>
      <c r="E50" s="42"/>
      <c r="F50" s="45"/>
      <c r="G50" s="9"/>
    </row>
    <row r="51" spans="2:7" ht="13.5" customHeight="1">
      <c r="B51" s="25"/>
      <c r="C51" s="15" t="s">
        <v>82</v>
      </c>
      <c r="D51" s="42">
        <v>4000</v>
      </c>
      <c r="E51" s="42">
        <v>4000</v>
      </c>
      <c r="F51" s="42">
        <v>4000</v>
      </c>
      <c r="G51" s="9"/>
    </row>
    <row r="52" spans="2:7" ht="13.5" customHeight="1" thickBot="1">
      <c r="B52" s="90" t="s">
        <v>33</v>
      </c>
      <c r="C52" s="91"/>
      <c r="D52" s="46">
        <f>SUM(D48:D51)</f>
        <v>236000</v>
      </c>
      <c r="E52" s="46">
        <f>SUM(E48:E51)</f>
        <v>238000</v>
      </c>
      <c r="F52" s="47">
        <f>SUM(F48:F51)</f>
        <v>248000</v>
      </c>
      <c r="G52" s="9"/>
    </row>
    <row r="53" spans="2:7" ht="30.75" customHeight="1">
      <c r="B53" s="92" t="s">
        <v>66</v>
      </c>
      <c r="C53" s="73"/>
      <c r="D53" s="73"/>
      <c r="E53" s="73"/>
      <c r="F53" s="93"/>
      <c r="G53" s="9"/>
    </row>
    <row r="54" spans="2:7" ht="13.5" customHeight="1">
      <c r="B54" s="25" t="s">
        <v>36</v>
      </c>
      <c r="C54" s="15" t="s">
        <v>84</v>
      </c>
      <c r="D54" s="42">
        <v>400000</v>
      </c>
      <c r="E54" s="42">
        <v>400000</v>
      </c>
      <c r="F54" s="42">
        <v>400000</v>
      </c>
      <c r="G54" s="9"/>
    </row>
    <row r="55" spans="2:7" ht="13.5" customHeight="1">
      <c r="B55" s="28" t="s">
        <v>57</v>
      </c>
      <c r="C55" s="29" t="s">
        <v>90</v>
      </c>
      <c r="D55" s="44">
        <v>100000</v>
      </c>
      <c r="E55" s="44">
        <v>100000</v>
      </c>
      <c r="F55" s="44">
        <v>100000</v>
      </c>
      <c r="G55" s="9"/>
    </row>
    <row r="56" spans="2:7" ht="15.75" thickBot="1">
      <c r="B56" s="102" t="s">
        <v>33</v>
      </c>
      <c r="C56" s="103"/>
      <c r="D56" s="48">
        <f>SUM(D54:D55)</f>
        <v>500000</v>
      </c>
      <c r="E56" s="48">
        <f>SUM(E54:E55)</f>
        <v>500000</v>
      </c>
      <c r="F56" s="48">
        <f>SUM(F54:F55)</f>
        <v>500000</v>
      </c>
      <c r="G56" s="9"/>
    </row>
    <row r="57" spans="2:7" ht="26.25" customHeight="1">
      <c r="B57" s="84" t="s">
        <v>67</v>
      </c>
      <c r="C57" s="85"/>
      <c r="D57" s="85"/>
      <c r="E57" s="85"/>
      <c r="F57" s="86"/>
      <c r="G57" s="9"/>
    </row>
    <row r="58" spans="2:7" ht="13.5" customHeight="1">
      <c r="B58" s="24" t="s">
        <v>28</v>
      </c>
      <c r="C58" s="15" t="s">
        <v>72</v>
      </c>
      <c r="D58" s="42">
        <v>0</v>
      </c>
      <c r="E58" s="42">
        <v>0</v>
      </c>
      <c r="F58" s="45">
        <v>0</v>
      </c>
      <c r="G58" s="7"/>
    </row>
    <row r="59" spans="2:7" ht="13.5" customHeight="1">
      <c r="B59" s="24" t="s">
        <v>29</v>
      </c>
      <c r="C59" s="15" t="s">
        <v>73</v>
      </c>
      <c r="D59" s="42">
        <v>0</v>
      </c>
      <c r="E59" s="42">
        <v>0</v>
      </c>
      <c r="F59" s="45">
        <v>0</v>
      </c>
      <c r="G59" s="7"/>
    </row>
    <row r="60" spans="2:7" ht="13.5" customHeight="1">
      <c r="B60" s="24" t="s">
        <v>8</v>
      </c>
      <c r="C60" s="15" t="s">
        <v>75</v>
      </c>
      <c r="D60" s="42">
        <v>0</v>
      </c>
      <c r="E60" s="42">
        <v>70500</v>
      </c>
      <c r="F60" s="45">
        <v>39000</v>
      </c>
      <c r="G60" s="7"/>
    </row>
    <row r="61" spans="2:7" s="13" customFormat="1" ht="16.5" customHeight="1">
      <c r="B61" s="24" t="s">
        <v>36</v>
      </c>
      <c r="C61" s="15" t="s">
        <v>84</v>
      </c>
      <c r="D61" s="42">
        <v>81200</v>
      </c>
      <c r="E61" s="42">
        <v>0</v>
      </c>
      <c r="F61" s="45">
        <v>0</v>
      </c>
      <c r="G61" s="7"/>
    </row>
    <row r="62" spans="2:7" s="13" customFormat="1" ht="16.5" customHeight="1">
      <c r="B62" s="24" t="s">
        <v>92</v>
      </c>
      <c r="C62" s="29" t="s">
        <v>83</v>
      </c>
      <c r="D62" s="44">
        <v>1500</v>
      </c>
      <c r="E62" s="44">
        <v>0</v>
      </c>
      <c r="F62" s="60">
        <v>0</v>
      </c>
      <c r="G62" s="7"/>
    </row>
    <row r="63" spans="2:7" s="13" customFormat="1" ht="16.5" customHeight="1">
      <c r="B63" s="24" t="s">
        <v>32</v>
      </c>
      <c r="C63" s="29" t="s">
        <v>79</v>
      </c>
      <c r="D63" s="44">
        <v>1500</v>
      </c>
      <c r="E63" s="44"/>
      <c r="F63" s="60"/>
      <c r="G63" s="7"/>
    </row>
    <row r="64" spans="2:7" s="13" customFormat="1" ht="16.5" customHeight="1">
      <c r="B64" s="24" t="s">
        <v>35</v>
      </c>
      <c r="C64" s="29" t="s">
        <v>91</v>
      </c>
      <c r="D64" s="44">
        <v>10000</v>
      </c>
      <c r="E64" s="44">
        <v>0</v>
      </c>
      <c r="F64" s="60">
        <v>0</v>
      </c>
      <c r="G64" s="7"/>
    </row>
    <row r="65" spans="2:7" s="13" customFormat="1" ht="16.5" customHeight="1">
      <c r="B65" s="24" t="s">
        <v>35</v>
      </c>
      <c r="C65" s="29" t="s">
        <v>82</v>
      </c>
      <c r="D65" s="44">
        <v>10000</v>
      </c>
      <c r="E65" s="44">
        <v>0</v>
      </c>
      <c r="F65" s="45">
        <v>0</v>
      </c>
      <c r="G65" s="7"/>
    </row>
    <row r="66" spans="2:7" s="12" customFormat="1" ht="15.75" thickBot="1">
      <c r="B66" s="90" t="s">
        <v>33</v>
      </c>
      <c r="C66" s="91"/>
      <c r="D66" s="46">
        <f>SUM(D58:D65)</f>
        <v>104200</v>
      </c>
      <c r="E66" s="46">
        <f>SUM(E58:E65)</f>
        <v>70500</v>
      </c>
      <c r="F66" s="46">
        <f>SUM(F58:F65)</f>
        <v>39000</v>
      </c>
      <c r="G66" s="9"/>
    </row>
    <row r="67" spans="2:7" s="12" customFormat="1" ht="24" customHeight="1">
      <c r="B67" s="80" t="s">
        <v>40</v>
      </c>
      <c r="C67" s="81"/>
      <c r="D67" s="81"/>
      <c r="E67" s="81"/>
      <c r="F67" s="82"/>
      <c r="G67" s="9"/>
    </row>
    <row r="68" spans="2:7" s="13" customFormat="1" ht="16.5" customHeight="1">
      <c r="B68" s="24" t="s">
        <v>27</v>
      </c>
      <c r="C68" s="15" t="s">
        <v>84</v>
      </c>
      <c r="D68" s="42">
        <v>0</v>
      </c>
      <c r="E68" s="42">
        <v>0</v>
      </c>
      <c r="F68" s="42">
        <v>0</v>
      </c>
      <c r="G68" s="7"/>
    </row>
    <row r="69" spans="2:7" s="12" customFormat="1" ht="15.75" thickBot="1">
      <c r="B69" s="102" t="s">
        <v>33</v>
      </c>
      <c r="C69" s="103"/>
      <c r="D69" s="48">
        <f>SUM(D68:D68)</f>
        <v>0</v>
      </c>
      <c r="E69" s="48">
        <f>SUM(E68:E68)</f>
        <v>0</v>
      </c>
      <c r="F69" s="48">
        <f>SUM(F68:F68)</f>
        <v>0</v>
      </c>
      <c r="G69" s="9"/>
    </row>
    <row r="70" spans="2:7" ht="29.25" customHeight="1">
      <c r="B70" s="87" t="s">
        <v>68</v>
      </c>
      <c r="C70" s="88"/>
      <c r="D70" s="88"/>
      <c r="E70" s="88"/>
      <c r="F70" s="89"/>
      <c r="G70" s="7"/>
    </row>
    <row r="71" spans="2:7" ht="13.5" customHeight="1">
      <c r="B71" s="24" t="s">
        <v>8</v>
      </c>
      <c r="C71" s="15" t="s">
        <v>75</v>
      </c>
      <c r="D71" s="42">
        <v>350000</v>
      </c>
      <c r="E71" s="42">
        <v>0</v>
      </c>
      <c r="F71" s="42">
        <v>0</v>
      </c>
      <c r="G71" s="7"/>
    </row>
    <row r="72" spans="2:7" ht="12" customHeight="1">
      <c r="B72" s="24" t="s">
        <v>36</v>
      </c>
      <c r="C72" s="15" t="s">
        <v>84</v>
      </c>
      <c r="D72" s="42">
        <v>150000</v>
      </c>
      <c r="E72" s="42">
        <v>0</v>
      </c>
      <c r="F72" s="42">
        <v>0</v>
      </c>
      <c r="G72" s="7"/>
    </row>
    <row r="73" spans="2:7" s="12" customFormat="1" ht="15.75" thickBot="1">
      <c r="B73" s="90" t="s">
        <v>33</v>
      </c>
      <c r="C73" s="91"/>
      <c r="D73" s="46">
        <f>D71+D72</f>
        <v>500000</v>
      </c>
      <c r="E73" s="46">
        <f>E71+E72</f>
        <v>0</v>
      </c>
      <c r="F73" s="46">
        <f>F71+F72</f>
        <v>0</v>
      </c>
      <c r="G73" s="9"/>
    </row>
    <row r="74" spans="2:7" ht="24.75" customHeight="1">
      <c r="B74" s="87" t="s">
        <v>69</v>
      </c>
      <c r="C74" s="88"/>
      <c r="D74" s="88"/>
      <c r="E74" s="88"/>
      <c r="F74" s="89"/>
      <c r="G74" s="7"/>
    </row>
    <row r="75" spans="2:7" s="13" customFormat="1" ht="16.5" customHeight="1">
      <c r="B75" s="24" t="s">
        <v>36</v>
      </c>
      <c r="C75" s="15" t="s">
        <v>84</v>
      </c>
      <c r="D75" s="42">
        <v>21000</v>
      </c>
      <c r="E75" s="42">
        <v>0</v>
      </c>
      <c r="F75" s="42">
        <v>0</v>
      </c>
      <c r="G75" s="7"/>
    </row>
    <row r="76" spans="2:7" s="12" customFormat="1" ht="15.75" thickBot="1">
      <c r="B76" s="90" t="s">
        <v>33</v>
      </c>
      <c r="C76" s="91"/>
      <c r="D76" s="46">
        <f>D75</f>
        <v>21000</v>
      </c>
      <c r="E76" s="46">
        <f>E75</f>
        <v>0</v>
      </c>
      <c r="F76" s="46">
        <f>F75</f>
        <v>0</v>
      </c>
      <c r="G76" s="9"/>
    </row>
    <row r="77" spans="2:7" s="12" customFormat="1" ht="18.75" customHeight="1">
      <c r="B77" s="80" t="s">
        <v>70</v>
      </c>
      <c r="C77" s="81"/>
      <c r="D77" s="81"/>
      <c r="E77" s="81"/>
      <c r="F77" s="82"/>
      <c r="G77" s="9"/>
    </row>
    <row r="78" spans="2:7" ht="13.5" customHeight="1">
      <c r="B78" s="24" t="s">
        <v>30</v>
      </c>
      <c r="C78" s="15" t="s">
        <v>84</v>
      </c>
      <c r="D78" s="42">
        <v>10000</v>
      </c>
      <c r="E78" s="42">
        <v>10000</v>
      </c>
      <c r="F78" s="42">
        <v>10000</v>
      </c>
      <c r="G78" s="7"/>
    </row>
    <row r="79" spans="2:7" ht="13.5" customHeight="1" thickBot="1">
      <c r="B79" s="102" t="s">
        <v>33</v>
      </c>
      <c r="C79" s="103"/>
      <c r="D79" s="48">
        <f>D78</f>
        <v>10000</v>
      </c>
      <c r="E79" s="48">
        <f>E78</f>
        <v>10000</v>
      </c>
      <c r="F79" s="49">
        <f>F78</f>
        <v>10000</v>
      </c>
      <c r="G79" s="7"/>
    </row>
    <row r="80" spans="2:7" ht="36" customHeight="1">
      <c r="B80" s="94" t="s">
        <v>71</v>
      </c>
      <c r="C80" s="95"/>
      <c r="D80" s="95"/>
      <c r="E80" s="95"/>
      <c r="F80" s="96"/>
      <c r="G80" s="7"/>
    </row>
    <row r="81" spans="2:7" ht="13.5" customHeight="1">
      <c r="B81" s="24" t="s">
        <v>30</v>
      </c>
      <c r="C81" s="15" t="s">
        <v>85</v>
      </c>
      <c r="D81" s="50">
        <v>10000</v>
      </c>
      <c r="E81" s="50">
        <v>10000</v>
      </c>
      <c r="F81" s="50">
        <v>10000</v>
      </c>
      <c r="G81" s="7"/>
    </row>
    <row r="82" spans="2:7" ht="13.5" customHeight="1" thickBot="1">
      <c r="B82" s="90" t="s">
        <v>33</v>
      </c>
      <c r="C82" s="91"/>
      <c r="D82" s="46">
        <f>D81</f>
        <v>10000</v>
      </c>
      <c r="E82" s="46">
        <f>E81</f>
        <v>10000</v>
      </c>
      <c r="F82" s="47">
        <f>F81</f>
        <v>10000</v>
      </c>
      <c r="G82" s="7"/>
    </row>
    <row r="83" spans="2:7" ht="13.5" customHeight="1">
      <c r="B83" s="26" t="s">
        <v>18</v>
      </c>
      <c r="C83" s="27">
        <v>999</v>
      </c>
      <c r="D83" s="51"/>
      <c r="E83" s="52">
        <v>93700</v>
      </c>
      <c r="F83" s="53">
        <v>189500</v>
      </c>
      <c r="G83" s="9"/>
    </row>
    <row r="84" spans="2:7" ht="13.5" customHeight="1" thickBot="1">
      <c r="B84" s="28"/>
      <c r="C84" s="29"/>
      <c r="D84" s="48"/>
      <c r="E84" s="48"/>
      <c r="F84" s="49"/>
      <c r="G84" s="9"/>
    </row>
    <row r="85" spans="2:7" ht="13.5" customHeight="1" thickBot="1">
      <c r="B85" s="32" t="s">
        <v>7</v>
      </c>
      <c r="C85" s="33"/>
      <c r="D85" s="54">
        <f>D25+D42+D46+D52+D56+D69+D73+D79+D82+D66+D76</f>
        <v>4944200</v>
      </c>
      <c r="E85" s="54">
        <f>E25+E42+E46+E52+E56+E69+E73+E79+E82+E66+E76+E83</f>
        <v>4485200</v>
      </c>
      <c r="F85" s="54">
        <f>F25+F42+F46+F52+F56+F69+F73+F79+F82+F66+F76+F83</f>
        <v>4538500</v>
      </c>
      <c r="G85" s="9"/>
    </row>
    <row r="86" spans="2:7" ht="13.5" customHeight="1" thickBot="1">
      <c r="B86" s="30"/>
      <c r="C86" s="31"/>
      <c r="D86" s="67"/>
      <c r="E86" s="67"/>
      <c r="F86" s="68"/>
      <c r="G86" s="9"/>
    </row>
    <row r="87" spans="2:5" ht="16.5" customHeight="1">
      <c r="B87" s="14" t="s">
        <v>9</v>
      </c>
      <c r="C87" s="83" t="s">
        <v>39</v>
      </c>
      <c r="D87" s="83"/>
      <c r="E87" s="83"/>
    </row>
    <row r="88" spans="2:5" ht="16.5" customHeight="1">
      <c r="B88" s="14" t="s">
        <v>16</v>
      </c>
      <c r="C88" s="104" t="s">
        <v>61</v>
      </c>
      <c r="D88" s="104"/>
      <c r="E88" s="104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</sheetData>
  <sheetProtection/>
  <mergeCells count="32">
    <mergeCell ref="C88:E88"/>
    <mergeCell ref="B47:F47"/>
    <mergeCell ref="B52:C52"/>
    <mergeCell ref="B53:F53"/>
    <mergeCell ref="B56:C56"/>
    <mergeCell ref="B70:F70"/>
    <mergeCell ref="B66:C66"/>
    <mergeCell ref="B67:F67"/>
    <mergeCell ref="B82:C82"/>
    <mergeCell ref="B79:C79"/>
    <mergeCell ref="B1:F1"/>
    <mergeCell ref="B2:F2"/>
    <mergeCell ref="B19:C19"/>
    <mergeCell ref="B25:C25"/>
    <mergeCell ref="B42:C42"/>
    <mergeCell ref="B73:C73"/>
    <mergeCell ref="B69:C69"/>
    <mergeCell ref="B15:C15"/>
    <mergeCell ref="B43:F43"/>
    <mergeCell ref="B46:C46"/>
    <mergeCell ref="C87:E87"/>
    <mergeCell ref="B57:F57"/>
    <mergeCell ref="B74:F74"/>
    <mergeCell ref="B76:C76"/>
    <mergeCell ref="B26:F26"/>
    <mergeCell ref="B80:F80"/>
    <mergeCell ref="B16:C16"/>
    <mergeCell ref="B22:F22"/>
    <mergeCell ref="B20:C20"/>
    <mergeCell ref="B21:C21"/>
    <mergeCell ref="B17:C17"/>
    <mergeCell ref="B77:F7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2018-12-14T12:07:13Z</cp:lastPrinted>
  <dcterms:created xsi:type="dcterms:W3CDTF">2010-10-11T11:59:20Z</dcterms:created>
  <dcterms:modified xsi:type="dcterms:W3CDTF">2020-12-22T07:50:59Z</dcterms:modified>
  <cp:category/>
  <cp:version/>
  <cp:contentType/>
  <cp:contentStatus/>
</cp:coreProperties>
</file>